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R:\Razmjena\Statistika TP za web_2014_2015\Ador objava u strojno čitljivom formatu\Pregled broja utvrđenih neispravnosti na redovnim tehničkim pregledima po pojedinim sklopovima\"/>
    </mc:Choice>
  </mc:AlternateContent>
  <bookViews>
    <workbookView xWindow="0" yWindow="0" windowWidth="28800" windowHeight="14010"/>
  </bookViews>
  <sheets>
    <sheet name="Web_Table2_UKUPNO" sheetId="5" r:id="rId1"/>
  </sheets>
  <definedNames>
    <definedName name="_xlnm.Print_Area" localSheetId="0">Web_Table2_UKUPNO!$A$1:$G$30</definedName>
  </definedNames>
  <calcPr calcId="162913"/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E5" i="5"/>
  <c r="D8" i="5"/>
  <c r="E26" i="5" s="1"/>
  <c r="E15" i="5" l="1"/>
  <c r="E23" i="5"/>
  <c r="E16" i="5"/>
  <c r="E9" i="5"/>
  <c r="E17" i="5"/>
  <c r="E25" i="5"/>
  <c r="E11" i="5"/>
  <c r="E19" i="5"/>
  <c r="E12" i="5"/>
  <c r="E20" i="5"/>
  <c r="E24" i="5"/>
  <c r="E13" i="5"/>
  <c r="E21" i="5"/>
  <c r="F8" i="5"/>
  <c r="E10" i="5"/>
  <c r="E14" i="5"/>
  <c r="E18" i="5"/>
  <c r="E22" i="5"/>
</calcChain>
</file>

<file path=xl/sharedStrings.xml><?xml version="1.0" encoding="utf-8"?>
<sst xmlns="http://schemas.openxmlformats.org/spreadsheetml/2006/main" count="48" uniqueCount="48">
  <si>
    <t>UKUPNO UTVRĐENO NEISPRAVNOSTI</t>
  </si>
  <si>
    <t>NAZIV SKLOPA</t>
  </si>
  <si>
    <t>OZNAKA SKLOPA</t>
  </si>
  <si>
    <t>POSTOTAK NEISPRAVNOSTI NA SKLOPOVIMA U ODNOSU NA UKUPNI BROJ UTVRĐENIH NEISPRAVNOSTI</t>
  </si>
  <si>
    <t>PREGLEDANA VOZILA</t>
  </si>
  <si>
    <t>UKUPNO PREGLEDANIH VOZILA</t>
  </si>
  <si>
    <t>UKUPNO NEISPRAVNIH VOZILA</t>
  </si>
  <si>
    <t>IDENTIFIKACIJA VOZILA</t>
  </si>
  <si>
    <t>UREĐAJI ZA UPRAVLJANJE</t>
  </si>
  <si>
    <t>UREĐAJ ZA KOČENJE</t>
  </si>
  <si>
    <t>UREĐAJI ZA OSVJETLJAVANJE I SVJETLOSNU SIGNALIZACIJU</t>
  </si>
  <si>
    <t>UREĐAJI KOJI OMOGUĆUJU NORMALNU VIDLJIVOST</t>
  </si>
  <si>
    <t>SAMONOSIVA KAROSERIJA, ŠASIJA I OSTALI DIJELOVI</t>
  </si>
  <si>
    <t>OSOVINE, KOTAČI, PNEUMATICI I OVJES</t>
  </si>
  <si>
    <t>MOTOR</t>
  </si>
  <si>
    <t>UTJECAJ NA OKOLIŠ</t>
  </si>
  <si>
    <t>ELEKTRIČNI UREĐAJI I INSTALACIJE</t>
  </si>
  <si>
    <t>PRIJENOSNI MEHANIZAM</t>
  </si>
  <si>
    <t>KONTROLNI I SIGNALNI UREĐAJI</t>
  </si>
  <si>
    <t>ISPITIVANJE ISPUŠNIH PLINOVA MOTORNIH VOZILA (EKO TEST)</t>
  </si>
  <si>
    <t>SPAJANJE VUČNOG I PRIKLJUČNOG VOZILA</t>
  </si>
  <si>
    <t>OSTALI UREĐAJI I DIJELOVI VOZILA</t>
  </si>
  <si>
    <t>OPREMA VOZILA</t>
  </si>
  <si>
    <t>DODATNA ISPITIVANJA VOZILA KATEGORIJE M2 I M3</t>
  </si>
  <si>
    <t>PLINSKA INSTALACIJA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</si>
  <si>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</si>
  <si>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</si>
  <si>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</si>
  <si>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</si>
  <si>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</si>
  <si>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</si>
  <si>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</si>
  <si>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</si>
  <si>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</si>
  <si>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</si>
  <si>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</si>
  <si>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</si>
  <si>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</si>
  <si>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</si>
  <si>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</si>
  <si>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</si>
  <si>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</si>
  <si>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</si>
  <si>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% U UKUPNOM BROJU VOZILA</t>
  </si>
  <si>
    <t>% U UKUPNO UTVRĐENOM BROJU NEISPRAVNOSTI</t>
  </si>
  <si>
    <t>KOLIČINA GREŠAKA</t>
  </si>
  <si>
    <t>PROSJEČAN BROJ GREŠAKA PO NEISPRAVNOM VOZILU</t>
  </si>
  <si>
    <t>UDIO GREŠAKA PREMA SKLOPOVIMA NA REDOVNOM TEHNIČKOM PREGLEDU u 2015. GODINI ZA SVE VRSTE VOZILA (prilikom prvog pregleda vozila)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</si>
</sst>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238"/>
    </font>
    <font>
      <sz val="10"/>
      <color indexed="8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0" xfId="0" applyFont="1"/>
    <xf numFmtId="0" fontId="4" fillId="0" borderId="1" xfId="1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right" wrapText="1"/>
    </xf>
    <xf numFmtId="3" fontId="4" fillId="0" borderId="1" xfId="1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/>
    </xf>
    <xf numFmtId="2" fontId="3" fillId="0" borderId="3" xfId="0" applyNumberFormat="1" applyFont="1" applyBorder="1"/>
    <xf numFmtId="0" fontId="4" fillId="0" borderId="4" xfId="1" applyFont="1" applyFill="1" applyBorder="1" applyAlignment="1">
      <alignment horizontal="left"/>
    </xf>
    <xf numFmtId="3" fontId="4" fillId="0" borderId="4" xfId="1" applyNumberFormat="1" applyFont="1" applyFill="1" applyBorder="1" applyAlignment="1">
      <alignment horizontal="right" wrapText="1"/>
    </xf>
    <xf numFmtId="4" fontId="3" fillId="0" borderId="4" xfId="0" applyNumberFormat="1" applyFont="1" applyBorder="1"/>
    <xf numFmtId="2" fontId="3" fillId="0" borderId="5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/>
    <xf numFmtId="2" fontId="3" fillId="0" borderId="4" xfId="0" applyNumberFormat="1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6" xfId="0" applyFont="1" applyBorder="1"/>
    <xf numFmtId="0" fontId="4" fillId="0" borderId="2" xfId="1" applyFont="1" applyFill="1" applyBorder="1" applyAlignment="1">
      <alignment horizontal="left"/>
    </xf>
    <xf numFmtId="3" fontId="4" fillId="0" borderId="2" xfId="1" applyNumberFormat="1" applyFont="1" applyFill="1" applyBorder="1" applyAlignment="1">
      <alignment horizontal="right" wrapText="1"/>
    </xf>
    <xf numFmtId="4" fontId="3" fillId="0" borderId="2" xfId="0" applyNumberFormat="1" applyFont="1" applyBorder="1"/>
    <xf numFmtId="2" fontId="3" fillId="0" borderId="7" xfId="0" applyNumberFormat="1" applyFont="1" applyBorder="1"/>
    <xf numFmtId="0" fontId="3" fillId="0" borderId="12" xfId="0" applyFont="1" applyBorder="1"/>
    <xf numFmtId="0" fontId="5" fillId="0" borderId="0" xfId="0" applyFon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/>
    <xf numFmtId="0" fontId="3" fillId="0" borderId="15" xfId="0" applyFont="1" applyBorder="1" applyAlignment="1"/>
    <xf numFmtId="2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workbookViewId="0">
      <selection activeCell="C17" sqref="C17"/>
    </sheetView>
  </sheetViews>
  <sheetFormatPr defaultRowHeight="12.75" x14ac:dyDescent="0.2"/>
  <cols>
    <col min="1" max="1" width="18.7109375" customWidth="1"/>
    <col min="3" max="3" width="68.85546875" bestFit="1" customWidth="1"/>
    <col min="4" max="4" width="12.140625" customWidth="1"/>
    <col min="5" max="5" width="31" customWidth="1"/>
    <col min="6" max="6" width="35.5703125" customWidth="1"/>
  </cols>
  <sheetData>
    <row r="1" spans="1:8" x14ac:dyDescent="0.2">
      <c r="A1" s="31" t="s">
        <v>47</v>
      </c>
      <c r="B1" s="31"/>
      <c r="C1" s="31"/>
      <c r="D1" s="31"/>
      <c r="E1" s="31"/>
      <c r="F1" s="31"/>
    </row>
    <row r="3" spans="1:8" ht="13.5" thickBot="1" x14ac:dyDescent="0.25"/>
    <row r="4" spans="1:8" x14ac:dyDescent="0.2">
      <c r="A4" s="32" t="s">
        <v>4</v>
      </c>
      <c r="B4" s="25"/>
      <c r="C4" s="9"/>
      <c r="D4" s="8"/>
      <c r="E4" s="41" t="s">
        <v>43</v>
      </c>
      <c r="F4" s="42"/>
      <c r="G4" s="1"/>
      <c r="H4" s="1"/>
    </row>
    <row r="5" spans="1:8" x14ac:dyDescent="0.2">
      <c r="A5" s="33"/>
      <c r="B5" s="30"/>
      <c r="C5" s="7" t="s">
        <v>5</v>
      </c>
      <c r="D5" s="5">
        <v>1945145</v>
      </c>
      <c r="E5" s="37">
        <f>(D6/D5)*100</f>
        <v>21.943248446773893</v>
      </c>
      <c r="F5" s="38"/>
      <c r="G5" s="1"/>
      <c r="H5" s="1"/>
    </row>
    <row r="6" spans="1:8" ht="13.5" thickBot="1" x14ac:dyDescent="0.25">
      <c r="A6" s="34"/>
      <c r="B6" s="18"/>
      <c r="C6" s="19" t="s">
        <v>6</v>
      </c>
      <c r="D6" s="20">
        <v>426828</v>
      </c>
      <c r="E6" s="39"/>
      <c r="F6" s="40"/>
      <c r="G6" s="1"/>
      <c r="H6" s="1"/>
    </row>
    <row r="7" spans="1:8" ht="25.5" x14ac:dyDescent="0.2">
      <c r="A7" s="32" t="s">
        <v>3</v>
      </c>
      <c r="B7" s="15" t="s">
        <v>2</v>
      </c>
      <c r="C7" s="9" t="s">
        <v>1</v>
      </c>
      <c r="D7" s="16" t="s">
        <v>45</v>
      </c>
      <c r="E7" s="16" t="s">
        <v>44</v>
      </c>
      <c r="F7" s="17" t="s">
        <v>46</v>
      </c>
      <c r="G7" s="1"/>
      <c r="H7" s="1"/>
    </row>
    <row r="8" spans="1:8" ht="13.5" thickBot="1" x14ac:dyDescent="0.25">
      <c r="A8" s="35"/>
      <c r="B8" s="18"/>
      <c r="C8" s="19" t="s">
        <v>0</v>
      </c>
      <c r="D8" s="20">
        <f>SUM(D9:D26)</f>
        <v>1382589</v>
      </c>
      <c r="E8" s="21">
        <v>100</v>
      </c>
      <c r="F8" s="14">
        <f>D8/$D$6</f>
        <v>3.2392181393910429</v>
      </c>
      <c r="G8" s="1"/>
      <c r="H8" s="1"/>
    </row>
    <row r="9" spans="1:8" x14ac:dyDescent="0.2">
      <c r="A9" s="35"/>
      <c r="B9" s="22" t="s">
        <v>25</v>
      </c>
      <c r="C9" s="26" t="s">
        <v>7</v>
      </c>
      <c r="D9" s="27">
        <v>14273</v>
      </c>
      <c r="E9" s="28">
        <f>(D9/$D$8)*$E$8</f>
        <v>1.0323386053266734</v>
      </c>
      <c r="F9" s="29">
        <f t="shared" ref="F9:F26" si="0">D9/$D$6</f>
        <v>3.3439699363678112E-2</v>
      </c>
      <c r="G9" s="1"/>
      <c r="H9" s="1"/>
    </row>
    <row r="10" spans="1:8" x14ac:dyDescent="0.2">
      <c r="A10" s="35"/>
      <c r="B10" s="23" t="s">
        <v>26</v>
      </c>
      <c r="C10" s="2" t="s">
        <v>8</v>
      </c>
      <c r="D10" s="3">
        <v>39593</v>
      </c>
      <c r="E10" s="6">
        <f t="shared" ref="E10:E26" si="1">(D10/$D$8)*$E$8</f>
        <v>2.8636854480977356</v>
      </c>
      <c r="F10" s="10">
        <f t="shared" si="0"/>
        <v>9.2761018489883509E-2</v>
      </c>
      <c r="G10" s="1"/>
      <c r="H10" s="1"/>
    </row>
    <row r="11" spans="1:8" x14ac:dyDescent="0.2">
      <c r="A11" s="35"/>
      <c r="B11" s="23" t="s">
        <v>27</v>
      </c>
      <c r="C11" s="2" t="s">
        <v>9</v>
      </c>
      <c r="D11" s="3">
        <v>360892</v>
      </c>
      <c r="E11" s="6">
        <f t="shared" si="1"/>
        <v>26.102623411585078</v>
      </c>
      <c r="F11" s="10">
        <f t="shared" si="0"/>
        <v>0.84552091240499683</v>
      </c>
      <c r="G11" s="1"/>
      <c r="H11" s="1"/>
    </row>
    <row r="12" spans="1:8" x14ac:dyDescent="0.2">
      <c r="A12" s="35"/>
      <c r="B12" s="23" t="s">
        <v>28</v>
      </c>
      <c r="C12" s="2" t="s">
        <v>10</v>
      </c>
      <c r="D12" s="3">
        <v>368684</v>
      </c>
      <c r="E12" s="6">
        <f t="shared" si="1"/>
        <v>26.666203766990769</v>
      </c>
      <c r="F12" s="10">
        <f t="shared" si="0"/>
        <v>0.86377650950734253</v>
      </c>
      <c r="G12" s="1"/>
      <c r="H12" s="1"/>
    </row>
    <row r="13" spans="1:8" x14ac:dyDescent="0.2">
      <c r="A13" s="35"/>
      <c r="B13" s="23" t="s">
        <v>29</v>
      </c>
      <c r="C13" s="2" t="s">
        <v>11</v>
      </c>
      <c r="D13" s="3">
        <v>48846</v>
      </c>
      <c r="E13" s="6">
        <f t="shared" si="1"/>
        <v>3.5329371201419941</v>
      </c>
      <c r="F13" s="10">
        <f t="shared" si="0"/>
        <v>0.114439540048919</v>
      </c>
      <c r="G13" s="1"/>
      <c r="H13" s="1"/>
    </row>
    <row r="14" spans="1:8" x14ac:dyDescent="0.2">
      <c r="A14" s="35"/>
      <c r="B14" s="23" t="s">
        <v>30</v>
      </c>
      <c r="C14" s="2" t="s">
        <v>12</v>
      </c>
      <c r="D14" s="3">
        <v>56145</v>
      </c>
      <c r="E14" s="6">
        <f t="shared" si="1"/>
        <v>4.0608597348886759</v>
      </c>
      <c r="F14" s="10">
        <f t="shared" si="0"/>
        <v>0.131540105147741</v>
      </c>
      <c r="G14" s="1"/>
      <c r="H14" s="1"/>
    </row>
    <row r="15" spans="1:8" x14ac:dyDescent="0.2">
      <c r="A15" s="35"/>
      <c r="B15" s="23" t="s">
        <v>31</v>
      </c>
      <c r="C15" s="2" t="s">
        <v>13</v>
      </c>
      <c r="D15" s="3">
        <v>145464</v>
      </c>
      <c r="E15" s="6">
        <f t="shared" si="1"/>
        <v>10.521131008564367</v>
      </c>
      <c r="F15" s="10">
        <f t="shared" si="0"/>
        <v>0.34080238409851277</v>
      </c>
      <c r="G15" s="1"/>
      <c r="H15" s="1"/>
    </row>
    <row r="16" spans="1:8" x14ac:dyDescent="0.2">
      <c r="A16" s="35"/>
      <c r="B16" s="23" t="s">
        <v>32</v>
      </c>
      <c r="C16" s="2" t="s">
        <v>14</v>
      </c>
      <c r="D16" s="3">
        <v>70922</v>
      </c>
      <c r="E16" s="6">
        <f t="shared" si="1"/>
        <v>5.1296516896923094</v>
      </c>
      <c r="F16" s="10">
        <f t="shared" si="0"/>
        <v>0.16616060802009242</v>
      </c>
      <c r="G16" s="1"/>
      <c r="H16" s="1"/>
    </row>
    <row r="17" spans="1:8" x14ac:dyDescent="0.2">
      <c r="A17" s="35"/>
      <c r="B17" s="23" t="s">
        <v>33</v>
      </c>
      <c r="C17" s="2" t="s">
        <v>15</v>
      </c>
      <c r="D17" s="3">
        <v>8460</v>
      </c>
      <c r="E17" s="6">
        <f t="shared" si="1"/>
        <v>0.61189550907753498</v>
      </c>
      <c r="F17" s="10">
        <f t="shared" si="0"/>
        <v>1.9820630324158678E-2</v>
      </c>
      <c r="G17" s="1"/>
      <c r="H17" s="1"/>
    </row>
    <row r="18" spans="1:8" x14ac:dyDescent="0.2">
      <c r="A18" s="35"/>
      <c r="B18" s="23" t="s">
        <v>34</v>
      </c>
      <c r="C18" s="2" t="s">
        <v>16</v>
      </c>
      <c r="D18" s="3">
        <v>17505</v>
      </c>
      <c r="E18" s="6">
        <f t="shared" si="1"/>
        <v>1.2661029416551122</v>
      </c>
      <c r="F18" s="10">
        <f t="shared" si="0"/>
        <v>4.1011836149455985E-2</v>
      </c>
      <c r="G18" s="1"/>
      <c r="H18" s="1"/>
    </row>
    <row r="19" spans="1:8" x14ac:dyDescent="0.2">
      <c r="A19" s="35"/>
      <c r="B19" s="23" t="s">
        <v>35</v>
      </c>
      <c r="C19" s="2" t="s">
        <v>17</v>
      </c>
      <c r="D19" s="3">
        <v>17207</v>
      </c>
      <c r="E19" s="6">
        <f t="shared" si="1"/>
        <v>1.2445491754961164</v>
      </c>
      <c r="F19" s="10">
        <f t="shared" si="0"/>
        <v>4.0313662646311865E-2</v>
      </c>
      <c r="G19" s="1"/>
      <c r="H19" s="1"/>
    </row>
    <row r="20" spans="1:8" x14ac:dyDescent="0.2">
      <c r="A20" s="35"/>
      <c r="B20" s="23" t="s">
        <v>36</v>
      </c>
      <c r="C20" s="2" t="s">
        <v>18</v>
      </c>
      <c r="D20" s="3">
        <v>40213</v>
      </c>
      <c r="E20" s="6">
        <f t="shared" si="1"/>
        <v>2.9085288542003442</v>
      </c>
      <c r="F20" s="10">
        <f t="shared" si="0"/>
        <v>9.4213594234680009E-2</v>
      </c>
      <c r="G20" s="1"/>
      <c r="H20" s="1"/>
    </row>
    <row r="21" spans="1:8" x14ac:dyDescent="0.2">
      <c r="A21" s="35"/>
      <c r="B21" s="23" t="s">
        <v>37</v>
      </c>
      <c r="C21" s="2" t="s">
        <v>19</v>
      </c>
      <c r="D21" s="3">
        <v>116946</v>
      </c>
      <c r="E21" s="6">
        <f t="shared" si="1"/>
        <v>8.458478983993075</v>
      </c>
      <c r="F21" s="10">
        <f t="shared" si="0"/>
        <v>0.2739885855660828</v>
      </c>
      <c r="G21" s="1"/>
      <c r="H21" s="1"/>
    </row>
    <row r="22" spans="1:8" x14ac:dyDescent="0.2">
      <c r="A22" s="35"/>
      <c r="B22" s="23" t="s">
        <v>38</v>
      </c>
      <c r="C22" s="2" t="s">
        <v>20</v>
      </c>
      <c r="D22" s="3">
        <v>10571</v>
      </c>
      <c r="E22" s="6">
        <f t="shared" si="1"/>
        <v>0.76458007404948258</v>
      </c>
      <c r="F22" s="10">
        <f t="shared" si="0"/>
        <v>2.4766416448780304E-2</v>
      </c>
      <c r="G22" s="1"/>
      <c r="H22" s="1"/>
    </row>
    <row r="23" spans="1:8" x14ac:dyDescent="0.2">
      <c r="A23" s="35"/>
      <c r="B23" s="23" t="s">
        <v>39</v>
      </c>
      <c r="C23" s="2" t="s">
        <v>21</v>
      </c>
      <c r="D23" s="3">
        <v>6064</v>
      </c>
      <c r="E23" s="6">
        <f t="shared" si="1"/>
        <v>0.43859744291325914</v>
      </c>
      <c r="F23" s="10">
        <f t="shared" si="0"/>
        <v>1.4207127929751562E-2</v>
      </c>
      <c r="G23" s="1"/>
      <c r="H23" s="1"/>
    </row>
    <row r="24" spans="1:8" x14ac:dyDescent="0.2">
      <c r="A24" s="35"/>
      <c r="B24" s="23" t="s">
        <v>40</v>
      </c>
      <c r="C24" s="2" t="s">
        <v>22</v>
      </c>
      <c r="D24" s="3">
        <v>56392</v>
      </c>
      <c r="E24" s="6">
        <f t="shared" si="1"/>
        <v>4.078724769255361</v>
      </c>
      <c r="F24" s="10">
        <f t="shared" si="0"/>
        <v>0.13211879258155509</v>
      </c>
      <c r="G24" s="1"/>
      <c r="H24" s="1"/>
    </row>
    <row r="25" spans="1:8" x14ac:dyDescent="0.2">
      <c r="A25" s="35"/>
      <c r="B25" s="23" t="s">
        <v>41</v>
      </c>
      <c r="C25" s="2" t="s">
        <v>23</v>
      </c>
      <c r="D25" s="4">
        <v>142</v>
      </c>
      <c r="E25" s="6">
        <f t="shared" si="1"/>
        <v>1.0270586558984629E-2</v>
      </c>
      <c r="F25" s="10">
        <f t="shared" si="0"/>
        <v>3.3268670284048845E-4</v>
      </c>
      <c r="G25" s="1"/>
      <c r="H25" s="1"/>
    </row>
    <row r="26" spans="1:8" ht="13.5" thickBot="1" x14ac:dyDescent="0.25">
      <c r="A26" s="36"/>
      <c r="B26" s="24" t="s">
        <v>42</v>
      </c>
      <c r="C26" s="11" t="s">
        <v>24</v>
      </c>
      <c r="D26" s="12">
        <v>4270</v>
      </c>
      <c r="E26" s="13">
        <f t="shared" si="1"/>
        <v>0.30884087751312939</v>
      </c>
      <c r="F26" s="14">
        <f t="shared" si="0"/>
        <v>1.0004029726259758E-2</v>
      </c>
      <c r="G26" s="1"/>
      <c r="H26" s="1"/>
    </row>
  </sheetData>
  <mergeCells count="5">
    <mergeCell ref="A1:F1"/>
    <mergeCell ref="A4:A6"/>
    <mergeCell ref="A7:A26"/>
    <mergeCell ref="E5:F6"/>
    <mergeCell ref="E4:F4"/>
  </mergeCells>
  <phoneticPr fontId="2" type="noConversion"/>
  <printOptions horizontalCentered="1" verticalCentered="1"/>
  <pageMargins left="0.94488188976377963" right="0.74803149606299213" top="0.78740157480314965" bottom="0.78740157480314965" header="0.51181102362204722" footer="0.51181102362204722"/>
  <pageSetup paperSize="9" scale="70" orientation="landscape" horizontalDpi="4294967294" r:id="rId1"/>
  <headerFooter alignWithMargins="0">
    <oddHeader>&amp;L&amp;G</oddHeader>
    <oddFooter>&amp;R© Centar za vozila Hrvatske. Sva prava pridržana.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Web_Table2_UKUPNO</vt:lpstr>
      <vt:lpstr>Web_Table2_UKUPNO!Print_Area</vt:lpstr>
    </vt:vector>
  </TitlesOfParts>
  <Company>CVH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2016-01-15T18:04:35Z</cp:lastPrinted>
  <dcterms:created xsi:type="dcterms:W3CDTF">2016-01-15T13:51:21Z</dcterms:created>
  <dcterms:modified xsi:type="dcterms:W3CDTF">2016-05-25T11:04:05Z</dcterms:modified>
</cp:coreProperties>
</file>